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志愿总评成绩表" sheetId="1" r:id="rId1"/>
    <sheet name="调剂总评成绩表" sheetId="2" r:id="rId2"/>
  </sheets>
  <externalReferences>
    <externalReference r:id="rId5"/>
  </externalReferences>
  <definedNames>
    <definedName name="_Fill" hidden="1">'[1]eqpmad2'!#REF!</definedName>
    <definedName name="HWSheet">1</definedName>
    <definedName name="Module.Prix_SMC">[0]!Module.Prix_SMC</definedName>
    <definedName name="_xlnm.Print_Area" localSheetId="1">'调剂总评成绩表'!$A$1:$P$6</definedName>
    <definedName name="Prix_SMC">[0]!Prix_SMC</definedName>
    <definedName name="t_kjlw">#REF!</definedName>
  </definedNames>
  <calcPr fullCalcOnLoad="1"/>
</workbook>
</file>

<file path=xl/sharedStrings.xml><?xml version="1.0" encoding="utf-8"?>
<sst xmlns="http://schemas.openxmlformats.org/spreadsheetml/2006/main" count="71" uniqueCount="55">
  <si>
    <t>2022年湖北师范大学音乐学院研究生招生考试总评成绩登记表（一志愿考生）</t>
  </si>
  <si>
    <t>序号</t>
  </si>
  <si>
    <t>姓名</t>
  </si>
  <si>
    <t>考生编号</t>
  </si>
  <si>
    <t>初试成绩</t>
  </si>
  <si>
    <t>复试成绩</t>
  </si>
  <si>
    <t>加试
和声</t>
  </si>
  <si>
    <t>加试
曲式</t>
  </si>
  <si>
    <t>总成绩</t>
  </si>
  <si>
    <t>排名</t>
  </si>
  <si>
    <t>备注</t>
  </si>
  <si>
    <t>原始分数</t>
  </si>
  <si>
    <r>
      <t>权重分数（</t>
    </r>
    <r>
      <rPr>
        <sz val="10"/>
        <rFont val="宋体"/>
        <family val="0"/>
      </rP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%）</t>
    </r>
  </si>
  <si>
    <t>面试成绩</t>
  </si>
  <si>
    <t>专业课笔试</t>
  </si>
  <si>
    <t>外国语听说能力测试</t>
  </si>
  <si>
    <t>权重40%</t>
  </si>
  <si>
    <t>权重30%</t>
  </si>
  <si>
    <t>总分</t>
  </si>
  <si>
    <t>权重分数（30%）</t>
  </si>
  <si>
    <t>不计入总评成绩</t>
  </si>
  <si>
    <t>罗家艾</t>
  </si>
  <si>
    <t>105132000002077</t>
  </si>
  <si>
    <t>同等学力</t>
  </si>
  <si>
    <t>闫晨晨</t>
  </si>
  <si>
    <t>105132000002026</t>
  </si>
  <si>
    <t>朱静静</t>
  </si>
  <si>
    <t>105132000002003</t>
  </si>
  <si>
    <t>胡婉婷</t>
  </si>
  <si>
    <t>105132000002024</t>
  </si>
  <si>
    <t>向梦</t>
  </si>
  <si>
    <t>105132000002014</t>
  </si>
  <si>
    <t>刘韩涵</t>
  </si>
  <si>
    <t>105132000002021</t>
  </si>
  <si>
    <t>陈燕华</t>
  </si>
  <si>
    <t>105132000002011</t>
  </si>
  <si>
    <t>2022年湖北师范大学**学院硕士研究生招生考试总评成绩登记表（调剂考生）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</si>
  <si>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</si>
  <si>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</si>
  <si>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考生编号</t>
    </r>
  </si>
  <si>
    <r>
      <rPr>
        <sz val="10"/>
        <rFont val="宋体"/>
        <family val="0"/>
      </rPr>
      <t>初试成绩</t>
    </r>
  </si>
  <si>
    <r>
      <rPr>
        <sz val="10"/>
        <rFont val="宋体"/>
        <family val="0"/>
      </rPr>
      <t>复试成绩</t>
    </r>
  </si>
  <si>
    <r>
      <rPr>
        <sz val="10"/>
        <rFont val="宋体"/>
        <family val="0"/>
      </rPr>
      <t>原始分数</t>
    </r>
  </si>
  <si>
    <r>
      <rPr>
        <sz val="10"/>
        <rFont val="宋体"/>
        <family val="0"/>
      </rPr>
      <t>权重分数（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</si>
  <si>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面试成绩</t>
    </r>
  </si>
  <si>
    <r>
      <rPr>
        <sz val="10"/>
        <rFont val="宋体"/>
        <family val="0"/>
      </rPr>
      <t>专业课笔试</t>
    </r>
  </si>
  <si>
    <r>
      <rPr>
        <sz val="10"/>
        <rFont val="宋体"/>
        <family val="0"/>
      </rPr>
      <t>外国语听说能力测试</t>
    </r>
  </si>
  <si>
    <r>
      <rPr>
        <sz val="10"/>
        <rFont val="宋体"/>
        <family val="0"/>
      </rPr>
      <t>权重</t>
    </r>
    <r>
      <rPr>
        <sz val="10"/>
        <rFont val="Times New Roman"/>
        <family val="1"/>
      </rPr>
      <t>40%</t>
    </r>
  </si>
  <si>
    <r>
      <rPr>
        <sz val="10"/>
        <rFont val="宋体"/>
        <family val="0"/>
      </rPr>
      <t>权重</t>
    </r>
    <r>
      <rPr>
        <sz val="10"/>
        <rFont val="Times New Roman"/>
        <family val="1"/>
      </rPr>
      <t>30%</t>
    </r>
  </si>
  <si>
    <r>
      <rPr>
        <sz val="10"/>
        <rFont val="宋体"/>
        <family val="0"/>
      </rPr>
      <t>总分</t>
    </r>
  </si>
  <si>
    <r>
      <rPr>
        <sz val="10"/>
        <rFont val="宋体"/>
        <family val="0"/>
      </rPr>
      <t>权重分数（</t>
    </r>
    <r>
      <rPr>
        <sz val="10"/>
        <rFont val="Times New Roman"/>
        <family val="1"/>
      </rPr>
      <t>40%</t>
    </r>
    <r>
      <rPr>
        <sz val="10"/>
        <rFont val="宋体"/>
        <family val="0"/>
      </rPr>
      <t>）</t>
    </r>
  </si>
  <si>
    <t>张雅宏</t>
  </si>
  <si>
    <t>101120000008004</t>
  </si>
  <si>
    <t>丰子彤</t>
  </si>
  <si>
    <t>105590210008466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</si>
</sst>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_-;\-* #,##0.00_-;_-* &quot;-&quot;??_-;_-@_-"/>
    <numFmt numFmtId="178" formatCode="_-&quot;$&quot;\ * #,##0.00_-;_-&quot;$&quot;\ * #,##0.00\-;_-&quot;$&quot;\ * &quot;-&quot;??_-;_-@_-"/>
    <numFmt numFmtId="179" formatCode="_-* #,##0_-;\-* #,##0_-;_-* &quot;-&quot;_-;_-@_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#,##0;\(#,##0\)"/>
    <numFmt numFmtId="183" formatCode="_-&quot;$&quot;\ * #,##0_-;_-&quot;$&quot;\ * #,##0\-;_-&quot;$&quot;\ * &quot;-&quot;_-;_-@_-"/>
    <numFmt numFmtId="184" formatCode="\$#,##0.00;\(\$#,##0.00\)"/>
    <numFmt numFmtId="185" formatCode="\$#,##0;\(\$#,##0\)"/>
    <numFmt numFmtId="186" formatCode="&quot;$&quot;\ #,##0_-;[Red]&quot;$&quot;\ #,##0\-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  <numFmt numFmtId="192" formatCode="0_);[Red]\(0\)"/>
    <numFmt numFmtId="193" formatCode="0.00_ "/>
    <numFmt numFmtId="194" formatCode="0_ "/>
  </numFmts>
  <fonts count="5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9"/>
      <name val="宋体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b/>
      <sz val="12"/>
      <color indexed="8"/>
      <name val="宋体"/>
      <family val="0"/>
    </font>
    <font>
      <u val="single"/>
      <sz val="10"/>
      <color indexed="14"/>
      <name val="宋体"/>
      <family val="0"/>
    </font>
    <font>
      <b/>
      <sz val="9"/>
      <name val="Arial"/>
      <family val="2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0"/>
      <name val="Tms Rmn"/>
      <family val="1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0"/>
    </font>
    <font>
      <sz val="1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6" fontId="18" fillId="0" borderId="2" applyFill="0" applyProtection="0">
      <alignment horizontal="right"/>
    </xf>
    <xf numFmtId="0" fontId="19" fillId="6" borderId="0" applyNumberFormat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>
      <alignment/>
      <protection/>
    </xf>
    <xf numFmtId="0" fontId="0" fillId="7" borderId="3" applyNumberFormat="0" applyFont="0" applyAlignment="0" applyProtection="0"/>
    <xf numFmtId="0" fontId="8" fillId="0" borderId="0">
      <alignment/>
      <protection/>
    </xf>
    <xf numFmtId="0" fontId="1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23" fillId="0" borderId="0" applyNumberFormat="0" applyFill="0" applyBorder="0" applyAlignment="0" applyProtection="0"/>
    <xf numFmtId="0" fontId="14" fillId="0" borderId="0">
      <alignment/>
      <protection locked="0"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8" fillId="0" borderId="0">
      <alignment/>
      <protection/>
    </xf>
    <xf numFmtId="0" fontId="16" fillId="8" borderId="0" applyNumberFormat="0" applyBorder="0" applyAlignment="0" applyProtection="0"/>
    <xf numFmtId="0" fontId="29" fillId="0" borderId="6" applyNumberFormat="0" applyFill="0" applyAlignment="0" applyProtection="0"/>
    <xf numFmtId="0" fontId="16" fillId="9" borderId="0" applyNumberFormat="0" applyBorder="0" applyAlignment="0" applyProtection="0"/>
    <xf numFmtId="0" fontId="34" fillId="4" borderId="7" applyNumberFormat="0" applyAlignment="0" applyProtection="0"/>
    <xf numFmtId="0" fontId="17" fillId="4" borderId="1" applyNumberFormat="0" applyAlignment="0" applyProtection="0"/>
    <xf numFmtId="0" fontId="35" fillId="6" borderId="8" applyNumberFormat="0" applyAlignment="0" applyProtection="0"/>
    <xf numFmtId="0" fontId="9" fillId="10" borderId="0" applyNumberFormat="0" applyBorder="0" applyAlignment="0" applyProtection="0"/>
    <xf numFmtId="0" fontId="16" fillId="11" borderId="0" applyNumberFormat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15" fillId="10" borderId="0" applyNumberFormat="0" applyBorder="0" applyAlignment="0" applyProtection="0"/>
    <xf numFmtId="0" fontId="36" fillId="9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6" fillId="16" borderId="0" applyNumberFormat="0" applyBorder="0" applyAlignment="0" applyProtection="0"/>
    <xf numFmtId="0" fontId="9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>
      <alignment/>
      <protection/>
    </xf>
    <xf numFmtId="0" fontId="8" fillId="0" borderId="0">
      <alignment/>
      <protection/>
    </xf>
    <xf numFmtId="0" fontId="16" fillId="17" borderId="0" applyNumberFormat="0" applyBorder="0" applyAlignment="0" applyProtection="0"/>
    <xf numFmtId="0" fontId="8" fillId="0" borderId="0">
      <alignment/>
      <protection/>
    </xf>
    <xf numFmtId="0" fontId="20" fillId="0" borderId="0">
      <alignment/>
      <protection/>
    </xf>
    <xf numFmtId="0" fontId="21" fillId="7" borderId="0" applyNumberFormat="0" applyBorder="0" applyAlignment="0" applyProtection="0"/>
    <xf numFmtId="49" fontId="0" fillId="0" borderId="0" applyFont="0" applyFill="0" applyBorder="0" applyAlignment="0" applyProtection="0"/>
    <xf numFmtId="0" fontId="20" fillId="0" borderId="0">
      <alignment/>
      <protection/>
    </xf>
    <xf numFmtId="0" fontId="19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Alignment="0" applyProtection="0"/>
    <xf numFmtId="0" fontId="21" fillId="10" borderId="0" applyNumberFormat="0" applyBorder="0" applyAlignment="0" applyProtection="0"/>
    <xf numFmtId="180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20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19" fillId="3" borderId="0" applyNumberFormat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2" fontId="3" fillId="0" borderId="0">
      <alignment/>
      <protection/>
    </xf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/>
      <protection/>
    </xf>
    <xf numFmtId="184" fontId="3" fillId="0" borderId="0">
      <alignment/>
      <protection/>
    </xf>
    <xf numFmtId="15" fontId="39" fillId="0" borderId="0">
      <alignment/>
      <protection/>
    </xf>
    <xf numFmtId="185" fontId="3" fillId="0" borderId="0">
      <alignment/>
      <protection/>
    </xf>
    <xf numFmtId="0" fontId="10" fillId="0" borderId="0">
      <alignment/>
      <protection/>
    </xf>
    <xf numFmtId="186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0" fillId="7" borderId="13" applyNumberFormat="0" applyBorder="0" applyAlignment="0" applyProtection="0"/>
    <xf numFmtId="187" fontId="42" fillId="21" borderId="0">
      <alignment/>
      <protection/>
    </xf>
    <xf numFmtId="187" fontId="43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 vertical="center"/>
      <protection/>
    </xf>
    <xf numFmtId="0" fontId="3" fillId="0" borderId="0">
      <alignment/>
      <protection/>
    </xf>
    <xf numFmtId="37" fontId="45" fillId="0" borderId="0">
      <alignment/>
      <protection/>
    </xf>
    <xf numFmtId="0" fontId="14" fillId="0" borderId="0">
      <alignment/>
      <protection/>
    </xf>
    <xf numFmtId="14" fontId="2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8" fillId="0" borderId="14">
      <alignment horizontal="center"/>
      <protection/>
    </xf>
    <xf numFmtId="0" fontId="0" fillId="2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6" fillId="24" borderId="15">
      <alignment/>
      <protection locked="0"/>
    </xf>
    <xf numFmtId="0" fontId="44" fillId="0" borderId="0">
      <alignment/>
      <protection/>
    </xf>
    <xf numFmtId="0" fontId="46" fillId="24" borderId="15">
      <alignment/>
      <protection locked="0"/>
    </xf>
    <xf numFmtId="0" fontId="46" fillId="24" borderId="15">
      <alignment/>
      <protection locked="0"/>
    </xf>
    <xf numFmtId="191" fontId="0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47" fillId="0" borderId="1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49" fillId="0" borderId="2" applyNumberFormat="0" applyFill="0" applyProtection="0">
      <alignment horizontal="center"/>
    </xf>
    <xf numFmtId="0" fontId="26" fillId="25" borderId="0" applyNumberFormat="0" applyBorder="0" applyAlignment="0" applyProtection="0"/>
    <xf numFmtId="0" fontId="50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6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53" fillId="10" borderId="0" applyNumberFormat="0" applyBorder="0" applyAlignment="0" applyProtection="0"/>
    <xf numFmtId="0" fontId="4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8" fillId="0" borderId="16" applyNumberFormat="0" applyFill="0" applyProtection="0">
      <alignment horizontal="left"/>
    </xf>
    <xf numFmtId="1" fontId="18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/>
    </xf>
    <xf numFmtId="193" fontId="55" fillId="0" borderId="13" xfId="0" applyNumberFormat="1" applyFont="1" applyBorder="1" applyAlignment="1">
      <alignment horizontal="center" vertical="center"/>
    </xf>
    <xf numFmtId="193" fontId="5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2" fontId="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93" fontId="8" fillId="0" borderId="13" xfId="0" applyNumberFormat="1" applyFont="1" applyFill="1" applyBorder="1" applyAlignment="1">
      <alignment horizontal="center" vertical="center"/>
    </xf>
    <xf numFmtId="193" fontId="11" fillId="0" borderId="13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193" fontId="8" fillId="0" borderId="13" xfId="0" applyNumberFormat="1" applyFont="1" applyFill="1" applyBorder="1" applyAlignment="1">
      <alignment horizontal="center" vertical="center" wrapText="1"/>
    </xf>
    <xf numFmtId="1" fontId="57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93" fontId="11" fillId="0" borderId="13" xfId="0" applyNumberFormat="1" applyFont="1" applyFill="1" applyBorder="1" applyAlignment="1">
      <alignment horizontal="center" vertical="center" wrapText="1"/>
    </xf>
    <xf numFmtId="194" fontId="8" fillId="0" borderId="13" xfId="0" applyNumberFormat="1" applyFont="1" applyFill="1" applyBorder="1" applyAlignment="1">
      <alignment horizontal="center" vertical="center"/>
    </xf>
  </cellXfs>
  <cellStyles count="17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e鯪9Y_x000B_" xfId="116"/>
    <cellStyle name="Normal - Style1" xfId="117"/>
    <cellStyle name="e鯪9Y_x000B_ 2" xfId="118"/>
    <cellStyle name="e鯪9Y_x000B__Book1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Mon閠aire_!!!GO" xfId="131"/>
    <cellStyle name="常规 3" xfId="132"/>
    <cellStyle name="New Times Roman" xfId="133"/>
    <cellStyle name="no dec" xfId="134"/>
    <cellStyle name="Normal_!!!GO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差_Book1_2" xfId="158"/>
    <cellStyle name="差_Book1_3" xfId="159"/>
    <cellStyle name="常规 10" xfId="160"/>
    <cellStyle name="常规 11" xfId="161"/>
    <cellStyle name="常规 2" xfId="162"/>
    <cellStyle name="常规 4" xfId="163"/>
    <cellStyle name="常规 8" xfId="164"/>
    <cellStyle name="常规 9" xfId="165"/>
    <cellStyle name="分级显示行_1_Book1" xfId="166"/>
    <cellStyle name="好_Book1" xfId="167"/>
    <cellStyle name="好_Book1_1" xfId="168"/>
    <cellStyle name="好_Book1_2" xfId="169"/>
    <cellStyle name="好_Book1_3" xfId="170"/>
    <cellStyle name="借出原因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强调 1" xfId="177"/>
    <cellStyle name="强调 2" xfId="178"/>
    <cellStyle name="商品名称" xfId="179"/>
    <cellStyle name="数量" xfId="180"/>
    <cellStyle name="昗弨_Pacific Region P&amp;L" xfId="181"/>
    <cellStyle name="寘嬫愗傝 [0.00]_Region Orders (2)" xfId="182"/>
    <cellStyle name="寘嬫愗傝_Region Orders (2)" xfId="183"/>
  </cellStyles>
  <dxfs count="1">
    <dxf>
      <font>
        <b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Z8" sqref="Z8"/>
    </sheetView>
  </sheetViews>
  <sheetFormatPr defaultColWidth="9.00390625" defaultRowHeight="14.25"/>
  <cols>
    <col min="1" max="1" width="4.375" style="0" customWidth="1"/>
    <col min="2" max="2" width="7.125" style="0" customWidth="1"/>
    <col min="3" max="3" width="23.75390625" style="0" customWidth="1"/>
    <col min="4" max="4" width="7.625" style="0" customWidth="1"/>
    <col min="5" max="5" width="7.50390625" style="0" customWidth="1"/>
    <col min="6" max="8" width="7.125" style="0" customWidth="1"/>
    <col min="9" max="9" width="7.00390625" style="0" customWidth="1"/>
    <col min="10" max="10" width="8.25390625" style="0" customWidth="1"/>
    <col min="11" max="11" width="9.00390625" style="0" customWidth="1"/>
    <col min="12" max="12" width="6.25390625" style="0" customWidth="1"/>
    <col min="13" max="13" width="7.875" style="0" customWidth="1"/>
    <col min="14" max="14" width="9.125" style="0" customWidth="1"/>
    <col min="15" max="15" width="10.125" style="0" customWidth="1"/>
    <col min="16" max="16" width="6.625" style="0" customWidth="1"/>
    <col min="17" max="17" width="5.875" style="0" customWidth="1"/>
    <col min="18" max="18" width="13.00390625" style="0" customWidth="1"/>
  </cols>
  <sheetData>
    <row r="1" spans="1:18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7" customHeight="1">
      <c r="A2" s="10" t="s">
        <v>1</v>
      </c>
      <c r="B2" s="10" t="s">
        <v>2</v>
      </c>
      <c r="C2" s="18" t="s">
        <v>3</v>
      </c>
      <c r="D2" s="10" t="s">
        <v>4</v>
      </c>
      <c r="E2" s="10"/>
      <c r="F2" s="10" t="s">
        <v>5</v>
      </c>
      <c r="G2" s="10"/>
      <c r="H2" s="10"/>
      <c r="I2" s="10"/>
      <c r="J2" s="10"/>
      <c r="K2" s="10"/>
      <c r="L2" s="10"/>
      <c r="M2" s="10"/>
      <c r="N2" s="30" t="s">
        <v>6</v>
      </c>
      <c r="O2" s="30" t="s">
        <v>7</v>
      </c>
      <c r="P2" s="10" t="s">
        <v>8</v>
      </c>
      <c r="Q2" s="10" t="s">
        <v>9</v>
      </c>
      <c r="R2" s="11" t="s">
        <v>10</v>
      </c>
    </row>
    <row r="3" spans="1:18" ht="23.25" customHeight="1">
      <c r="A3" s="10"/>
      <c r="B3" s="10"/>
      <c r="C3" s="18"/>
      <c r="D3" s="19" t="s">
        <v>11</v>
      </c>
      <c r="E3" s="19" t="s">
        <v>12</v>
      </c>
      <c r="F3" s="19" t="s">
        <v>13</v>
      </c>
      <c r="G3" s="19"/>
      <c r="H3" s="19" t="s">
        <v>14</v>
      </c>
      <c r="I3" s="19"/>
      <c r="J3" s="19" t="s">
        <v>15</v>
      </c>
      <c r="K3" s="19"/>
      <c r="L3" s="19" t="s">
        <v>5</v>
      </c>
      <c r="M3" s="19"/>
      <c r="N3" s="31"/>
      <c r="O3" s="31"/>
      <c r="P3" s="10"/>
      <c r="Q3" s="10"/>
      <c r="R3" s="11"/>
    </row>
    <row r="4" spans="1:18" ht="27.75" customHeight="1">
      <c r="A4" s="10"/>
      <c r="B4" s="10"/>
      <c r="C4" s="18"/>
      <c r="D4" s="19"/>
      <c r="E4" s="19"/>
      <c r="F4" s="19" t="s">
        <v>11</v>
      </c>
      <c r="G4" s="19" t="s">
        <v>16</v>
      </c>
      <c r="H4" s="19" t="s">
        <v>11</v>
      </c>
      <c r="I4" s="19" t="s">
        <v>17</v>
      </c>
      <c r="J4" s="19" t="s">
        <v>11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20</v>
      </c>
      <c r="P4" s="10"/>
      <c r="Q4" s="10"/>
      <c r="R4" s="11"/>
    </row>
    <row r="5" spans="1:18" s="17" customFormat="1" ht="30" customHeight="1">
      <c r="A5" s="13">
        <v>1</v>
      </c>
      <c r="B5" s="20" t="s">
        <v>21</v>
      </c>
      <c r="C5" s="21" t="s">
        <v>22</v>
      </c>
      <c r="D5" s="22">
        <v>399</v>
      </c>
      <c r="E5" s="23">
        <v>55.86</v>
      </c>
      <c r="F5" s="23">
        <v>90.8</v>
      </c>
      <c r="G5" s="24">
        <v>36.32</v>
      </c>
      <c r="H5" s="23">
        <v>90.8</v>
      </c>
      <c r="I5" s="24">
        <v>27.24</v>
      </c>
      <c r="J5" s="23">
        <v>91.5</v>
      </c>
      <c r="K5" s="24">
        <v>27.45</v>
      </c>
      <c r="L5" s="32">
        <v>91.01</v>
      </c>
      <c r="M5" s="24">
        <v>27.3</v>
      </c>
      <c r="N5" s="24">
        <v>97.2</v>
      </c>
      <c r="O5" s="24">
        <v>98.2</v>
      </c>
      <c r="P5" s="32">
        <v>83.16</v>
      </c>
      <c r="Q5" s="33">
        <v>1</v>
      </c>
      <c r="R5" s="20" t="s">
        <v>23</v>
      </c>
    </row>
    <row r="6" spans="1:18" s="17" customFormat="1" ht="30" customHeight="1">
      <c r="A6" s="13">
        <v>2</v>
      </c>
      <c r="B6" s="20" t="s">
        <v>24</v>
      </c>
      <c r="C6" s="25" t="s">
        <v>25</v>
      </c>
      <c r="D6" s="22">
        <v>391</v>
      </c>
      <c r="E6" s="23">
        <v>54.74</v>
      </c>
      <c r="F6" s="26">
        <v>90.4</v>
      </c>
      <c r="G6" s="24">
        <v>36.16</v>
      </c>
      <c r="H6" s="26">
        <v>92.4</v>
      </c>
      <c r="I6" s="24">
        <v>27.72</v>
      </c>
      <c r="J6" s="26">
        <v>91</v>
      </c>
      <c r="K6" s="24">
        <v>27.3</v>
      </c>
      <c r="L6" s="32">
        <v>91.18</v>
      </c>
      <c r="M6" s="24">
        <v>27.35</v>
      </c>
      <c r="N6" s="24"/>
      <c r="O6" s="24"/>
      <c r="P6" s="32">
        <v>82.09</v>
      </c>
      <c r="Q6" s="33">
        <v>2</v>
      </c>
      <c r="R6" s="20"/>
    </row>
    <row r="7" spans="1:18" s="17" customFormat="1" ht="30" customHeight="1">
      <c r="A7" s="13">
        <v>3</v>
      </c>
      <c r="B7" s="20" t="s">
        <v>26</v>
      </c>
      <c r="C7" s="25" t="s">
        <v>27</v>
      </c>
      <c r="D7" s="22">
        <v>384</v>
      </c>
      <c r="E7" s="23">
        <v>53.76</v>
      </c>
      <c r="F7" s="26">
        <v>88.4</v>
      </c>
      <c r="G7" s="24">
        <v>35.36</v>
      </c>
      <c r="H7" s="23">
        <v>87.6</v>
      </c>
      <c r="I7" s="24">
        <v>26.28</v>
      </c>
      <c r="J7" s="23">
        <v>89.5</v>
      </c>
      <c r="K7" s="24">
        <v>26.85</v>
      </c>
      <c r="L7" s="32">
        <v>88.49</v>
      </c>
      <c r="M7" s="24">
        <v>26.54</v>
      </c>
      <c r="N7" s="24"/>
      <c r="O7" s="24"/>
      <c r="P7" s="32">
        <v>80.3</v>
      </c>
      <c r="Q7" s="33">
        <v>3</v>
      </c>
      <c r="R7" s="20"/>
    </row>
    <row r="8" spans="1:18" ht="30" customHeight="1">
      <c r="A8" s="13">
        <v>4</v>
      </c>
      <c r="B8" s="27" t="s">
        <v>28</v>
      </c>
      <c r="C8" s="25" t="s">
        <v>29</v>
      </c>
      <c r="D8" s="28">
        <v>378</v>
      </c>
      <c r="E8" s="23">
        <v>52.92</v>
      </c>
      <c r="F8" s="23">
        <v>88.4</v>
      </c>
      <c r="G8" s="23">
        <v>35.36</v>
      </c>
      <c r="H8" s="23">
        <v>86.8</v>
      </c>
      <c r="I8" s="23">
        <v>26.04</v>
      </c>
      <c r="J8" s="23">
        <v>80.5</v>
      </c>
      <c r="K8" s="23">
        <v>24.15</v>
      </c>
      <c r="L8" s="23">
        <v>85.55</v>
      </c>
      <c r="M8" s="23">
        <v>25.67</v>
      </c>
      <c r="N8" s="23"/>
      <c r="O8" s="23"/>
      <c r="P8" s="23">
        <v>78.59</v>
      </c>
      <c r="Q8" s="33">
        <v>4</v>
      </c>
      <c r="R8" s="20"/>
    </row>
    <row r="9" spans="1:18" ht="30" customHeight="1">
      <c r="A9" s="13">
        <v>5</v>
      </c>
      <c r="B9" s="27" t="s">
        <v>30</v>
      </c>
      <c r="C9" s="25" t="s">
        <v>31</v>
      </c>
      <c r="D9" s="28">
        <v>369</v>
      </c>
      <c r="E9" s="23">
        <v>51.66</v>
      </c>
      <c r="F9" s="23">
        <v>87.6</v>
      </c>
      <c r="G9" s="23">
        <v>35.04</v>
      </c>
      <c r="H9" s="23">
        <v>87.6</v>
      </c>
      <c r="I9" s="23">
        <v>26.28</v>
      </c>
      <c r="J9" s="23">
        <v>88.5</v>
      </c>
      <c r="K9" s="23">
        <v>26.55</v>
      </c>
      <c r="L9" s="23">
        <v>87.87</v>
      </c>
      <c r="M9" s="23">
        <v>26.36</v>
      </c>
      <c r="N9" s="23">
        <v>78</v>
      </c>
      <c r="O9" s="23">
        <v>79</v>
      </c>
      <c r="P9" s="23">
        <v>78.02</v>
      </c>
      <c r="Q9" s="33">
        <v>5</v>
      </c>
      <c r="R9" s="20" t="s">
        <v>23</v>
      </c>
    </row>
    <row r="10" spans="1:18" ht="30" customHeight="1">
      <c r="A10" s="13">
        <v>6</v>
      </c>
      <c r="B10" s="27" t="s">
        <v>32</v>
      </c>
      <c r="C10" s="25" t="s">
        <v>33</v>
      </c>
      <c r="D10" s="28">
        <v>362</v>
      </c>
      <c r="E10" s="23">
        <v>50.68</v>
      </c>
      <c r="F10" s="23">
        <v>90.6</v>
      </c>
      <c r="G10" s="23">
        <v>36.24</v>
      </c>
      <c r="H10" s="23">
        <v>92.2</v>
      </c>
      <c r="I10" s="23">
        <v>27.66</v>
      </c>
      <c r="J10" s="23">
        <v>84.5</v>
      </c>
      <c r="K10" s="23">
        <v>25.35</v>
      </c>
      <c r="L10" s="23">
        <v>89.25</v>
      </c>
      <c r="M10" s="23">
        <v>26.78</v>
      </c>
      <c r="N10" s="23"/>
      <c r="O10" s="23"/>
      <c r="P10" s="23">
        <v>77.46</v>
      </c>
      <c r="Q10" s="33">
        <v>6</v>
      </c>
      <c r="R10" s="20"/>
    </row>
    <row r="11" spans="1:18" ht="30" customHeight="1">
      <c r="A11" s="13">
        <v>7</v>
      </c>
      <c r="B11" s="27" t="s">
        <v>34</v>
      </c>
      <c r="C11" s="25" t="s">
        <v>35</v>
      </c>
      <c r="D11" s="28">
        <v>362</v>
      </c>
      <c r="E11" s="23">
        <v>50.68</v>
      </c>
      <c r="F11" s="23">
        <v>89</v>
      </c>
      <c r="G11" s="23">
        <v>35.6</v>
      </c>
      <c r="H11" s="23">
        <v>89</v>
      </c>
      <c r="I11" s="23">
        <v>26.7</v>
      </c>
      <c r="J11" s="23">
        <v>80</v>
      </c>
      <c r="K11" s="23">
        <v>24</v>
      </c>
      <c r="L11" s="23">
        <v>86.3</v>
      </c>
      <c r="M11" s="23">
        <v>25.89</v>
      </c>
      <c r="N11" s="23">
        <v>70</v>
      </c>
      <c r="O11" s="23">
        <v>71.6</v>
      </c>
      <c r="P11" s="23">
        <v>76.57</v>
      </c>
      <c r="Q11" s="33">
        <v>7</v>
      </c>
      <c r="R11" s="20" t="s">
        <v>23</v>
      </c>
    </row>
    <row r="12" ht="14.25">
      <c r="A12" s="29"/>
    </row>
  </sheetData>
  <sheetProtection/>
  <mergeCells count="17">
    <mergeCell ref="A1:R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D3:D4"/>
    <mergeCell ref="E3:E4"/>
    <mergeCell ref="N2:N3"/>
    <mergeCell ref="O2:O3"/>
    <mergeCell ref="P2:P4"/>
    <mergeCell ref="Q2:Q4"/>
    <mergeCell ref="R2:R4"/>
  </mergeCells>
  <conditionalFormatting sqref="F7">
    <cfRule type="cellIs" priority="3" dxfId="0" operator="greaterThan" stopIfTrue="1">
      <formula>305</formula>
    </cfRule>
  </conditionalFormatting>
  <conditionalFormatting sqref="E5:E11">
    <cfRule type="cellIs" priority="1" dxfId="0" operator="greaterThan" stopIfTrue="1">
      <formula>305</formula>
    </cfRule>
  </conditionalFormatting>
  <conditionalFormatting sqref="F5:F6">
    <cfRule type="cellIs" priority="7" dxfId="0" operator="greaterThan" stopIfTrue="1">
      <formula>305</formula>
    </cfRule>
  </conditionalFormatting>
  <conditionalFormatting sqref="F8:P11">
    <cfRule type="cellIs" priority="2" dxfId="0" operator="greaterThan" stopIfTrue="1">
      <formula>305</formula>
    </cfRule>
  </conditionalFormatting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workbookViewId="0" topLeftCell="A1">
      <selection activeCell="A1" sqref="A1:P1"/>
    </sheetView>
  </sheetViews>
  <sheetFormatPr defaultColWidth="9.00390625" defaultRowHeight="14.25"/>
  <cols>
    <col min="1" max="1" width="4.125" style="0" customWidth="1"/>
    <col min="2" max="2" width="8.75390625" style="0" customWidth="1"/>
    <col min="3" max="3" width="14.50390625" style="0" customWidth="1"/>
    <col min="4" max="4" width="6.375" style="0" customWidth="1"/>
    <col min="5" max="5" width="8.25390625" style="0" customWidth="1"/>
    <col min="14" max="14" width="8.125" style="0" customWidth="1"/>
    <col min="15" max="15" width="6.375" style="0" customWidth="1"/>
    <col min="16" max="16" width="7.50390625" style="0" customWidth="1"/>
  </cols>
  <sheetData>
    <row r="1" spans="1:22" ht="36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5"/>
      <c r="T1" s="15"/>
      <c r="U1" s="15"/>
      <c r="V1" s="15"/>
    </row>
    <row r="2" spans="1:22" ht="22.5" customHeight="1">
      <c r="A2" s="2" t="s">
        <v>37</v>
      </c>
      <c r="B2" s="2" t="s">
        <v>38</v>
      </c>
      <c r="C2" s="3" t="s">
        <v>39</v>
      </c>
      <c r="D2" s="2" t="s">
        <v>40</v>
      </c>
      <c r="E2" s="2"/>
      <c r="F2" s="2" t="s">
        <v>41</v>
      </c>
      <c r="G2" s="2"/>
      <c r="H2" s="2"/>
      <c r="I2" s="2"/>
      <c r="J2" s="2"/>
      <c r="K2" s="2"/>
      <c r="L2" s="2"/>
      <c r="M2" s="2"/>
      <c r="N2" s="10" t="s">
        <v>8</v>
      </c>
      <c r="O2" s="10" t="s">
        <v>9</v>
      </c>
      <c r="P2" s="11" t="s">
        <v>10</v>
      </c>
      <c r="S2" s="15"/>
      <c r="T2" s="15"/>
      <c r="U2" s="15"/>
      <c r="V2" s="15"/>
    </row>
    <row r="3" spans="1:22" ht="27" customHeight="1">
      <c r="A3" s="2"/>
      <c r="B3" s="2"/>
      <c r="C3" s="3"/>
      <c r="D3" s="2" t="s">
        <v>42</v>
      </c>
      <c r="E3" s="2" t="s">
        <v>43</v>
      </c>
      <c r="F3" s="2" t="s">
        <v>44</v>
      </c>
      <c r="G3" s="2"/>
      <c r="H3" s="2" t="s">
        <v>45</v>
      </c>
      <c r="I3" s="2"/>
      <c r="J3" s="2" t="s">
        <v>46</v>
      </c>
      <c r="K3" s="2"/>
      <c r="L3" s="2" t="s">
        <v>41</v>
      </c>
      <c r="M3" s="2"/>
      <c r="N3" s="10"/>
      <c r="O3" s="10"/>
      <c r="P3" s="11"/>
      <c r="S3" s="15"/>
      <c r="T3" s="15"/>
      <c r="U3" s="15"/>
      <c r="V3" s="15"/>
    </row>
    <row r="4" spans="1:22" ht="27.75" customHeight="1">
      <c r="A4" s="2"/>
      <c r="B4" s="2"/>
      <c r="C4" s="3"/>
      <c r="D4" s="2"/>
      <c r="E4" s="2"/>
      <c r="F4" s="2" t="s">
        <v>42</v>
      </c>
      <c r="G4" s="2" t="s">
        <v>47</v>
      </c>
      <c r="H4" s="2" t="s">
        <v>42</v>
      </c>
      <c r="I4" s="2" t="s">
        <v>48</v>
      </c>
      <c r="J4" s="2" t="s">
        <v>42</v>
      </c>
      <c r="K4" s="2" t="s">
        <v>48</v>
      </c>
      <c r="L4" s="2" t="s">
        <v>49</v>
      </c>
      <c r="M4" s="2" t="s">
        <v>50</v>
      </c>
      <c r="N4" s="10"/>
      <c r="O4" s="10"/>
      <c r="P4" s="11"/>
      <c r="S4" s="15"/>
      <c r="T4" s="16"/>
      <c r="U4" s="16"/>
      <c r="V4" s="15"/>
    </row>
    <row r="5" spans="1:22" ht="27" customHeight="1">
      <c r="A5" s="4">
        <v>1</v>
      </c>
      <c r="B5" s="5" t="s">
        <v>51</v>
      </c>
      <c r="C5" s="6" t="s">
        <v>52</v>
      </c>
      <c r="D5" s="7">
        <v>269</v>
      </c>
      <c r="E5" s="8">
        <f>D5/5*0.6</f>
        <v>32.279999999999994</v>
      </c>
      <c r="F5" s="8">
        <v>88.2</v>
      </c>
      <c r="G5" s="8">
        <f>F5*0.4</f>
        <v>35.28</v>
      </c>
      <c r="H5" s="9">
        <v>88.2</v>
      </c>
      <c r="I5" s="8">
        <f>H5*0.3</f>
        <v>26.46</v>
      </c>
      <c r="J5" s="9">
        <v>85.6666666666667</v>
      </c>
      <c r="K5" s="8">
        <f>J5*0.3</f>
        <v>25.70000000000001</v>
      </c>
      <c r="L5" s="8">
        <f>G5+I5+K5</f>
        <v>87.44000000000001</v>
      </c>
      <c r="M5" s="8">
        <f>L5*0.4</f>
        <v>34.976000000000006</v>
      </c>
      <c r="N5" s="8">
        <f>E5+M5</f>
        <v>67.256</v>
      </c>
      <c r="O5" s="12">
        <v>1</v>
      </c>
      <c r="P5" s="13"/>
      <c r="S5" s="15"/>
      <c r="T5" s="16"/>
      <c r="U5" s="16"/>
      <c r="V5" s="15"/>
    </row>
    <row r="6" spans="1:22" ht="27" customHeight="1">
      <c r="A6" s="4">
        <v>2</v>
      </c>
      <c r="B6" s="5" t="s">
        <v>53</v>
      </c>
      <c r="C6" s="6" t="s">
        <v>54</v>
      </c>
      <c r="D6" s="7">
        <v>271</v>
      </c>
      <c r="E6" s="8">
        <f>D6/5*0.6</f>
        <v>32.52</v>
      </c>
      <c r="F6" s="8">
        <v>86.8</v>
      </c>
      <c r="G6" s="8">
        <f>F6*0.4</f>
        <v>34.72</v>
      </c>
      <c r="H6" s="9">
        <v>87.6</v>
      </c>
      <c r="I6" s="8">
        <f>H6*0.3</f>
        <v>26.279999999999998</v>
      </c>
      <c r="J6" s="9">
        <v>83.66666666666667</v>
      </c>
      <c r="K6" s="8">
        <f>J6*0.3</f>
        <v>25.1</v>
      </c>
      <c r="L6" s="8">
        <f>G6+I6+K6</f>
        <v>86.1</v>
      </c>
      <c r="M6" s="8">
        <f>L6*0.4</f>
        <v>34.44</v>
      </c>
      <c r="N6" s="8">
        <f>E6+M6</f>
        <v>66.96000000000001</v>
      </c>
      <c r="O6" s="12">
        <v>2</v>
      </c>
      <c r="P6" s="14"/>
      <c r="S6" s="15"/>
      <c r="T6" s="16"/>
      <c r="U6" s="16"/>
      <c r="V6" s="15"/>
    </row>
    <row r="7" spans="19:22" ht="14.25">
      <c r="S7" s="15"/>
      <c r="T7" s="16"/>
      <c r="U7" s="16"/>
      <c r="V7" s="15"/>
    </row>
    <row r="8" spans="20:21" ht="14.25">
      <c r="T8" s="16"/>
      <c r="U8" s="16"/>
    </row>
    <row r="9" spans="20:21" ht="14.25">
      <c r="T9" s="16"/>
      <c r="U9" s="16"/>
    </row>
  </sheetData>
  <sheetProtection/>
  <mergeCells count="15"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D3:D4"/>
    <mergeCell ref="E3:E4"/>
    <mergeCell ref="N2:N4"/>
    <mergeCell ref="O2:O4"/>
    <mergeCell ref="P2:P4"/>
  </mergeCells>
  <printOptions/>
  <pageMargins left="0.7" right="0.7" top="0.75" bottom="0.75" header="0.3" footer="0.3"/>
  <pageSetup fitToHeight="0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崔</cp:lastModifiedBy>
  <cp:lastPrinted>2018-04-23T06:39:57Z</cp:lastPrinted>
  <dcterms:created xsi:type="dcterms:W3CDTF">1996-12-17T01:32:42Z</dcterms:created>
  <dcterms:modified xsi:type="dcterms:W3CDTF">2022-04-04T08:10:12Z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BC5B2A8CB83F43CBACE4ED192A8FEE8F</vt:lpwstr>
  </property>
</Properties>
</file>